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135" activeTab="0"/>
  </bookViews>
  <sheets>
    <sheet name="Feuil1" sheetId="1" r:id="rId1"/>
    <sheet name="Feuil2" sheetId="2" r:id="rId2"/>
  </sheets>
  <definedNames>
    <definedName name="_xlnm.Print_Area" localSheetId="0">'Feuil1'!$A$1:$C$26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<sst xmlns="http://schemas.openxmlformats.org/spreadsheetml/2006/main" count="44" uniqueCount="39">
  <si>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PUBLIC MAX SUR LA MANIFESTATION : </t>
  </si>
  <si>
    <t>P1 =</t>
  </si>
  <si>
    <t>P2 =</t>
  </si>
  <si>
    <t>E2 =</t>
  </si>
  <si>
    <t>P2</t>
  </si>
  <si>
    <t>E1</t>
  </si>
  <si>
    <t>E2</t>
  </si>
  <si>
    <t>Faible - Public assis ( spectacle, restauration, rdv sportif)</t>
  </si>
  <si>
    <t>Modéré - Public debout ( reunionpublique, expo, foire , salon …)</t>
  </si>
  <si>
    <t>Moyen - Public debout ( spectacle public statique, fete foraine, RDV sportif avec protection du public …)</t>
  </si>
  <si>
    <t>Elevé - Public debout ( public dynamique, feria , fete votive, rdv sportif sans protection au public …)</t>
  </si>
  <si>
    <t>Faible - Structure permanente, voies publiques , accés degagé</t>
  </si>
  <si>
    <t>Modéré - Structure non permanente, brancardage 150 &lt; longueur &lt; 300 m, terrain en pente sur plus de 100 metres</t>
  </si>
  <si>
    <t>Moyen - espace naturel entre 2 et 5 HA,  brancardage 300 &lt; longueur &lt; 600 m, accès difficile</t>
  </si>
  <si>
    <t>Elevé - surface &gt; 5 HA, Longueur brancardage &gt; 600 m, presence du public genant l acces au secours, acces difficile</t>
  </si>
  <si>
    <t>Faible - &lt;= 10 minutes</t>
  </si>
  <si>
    <t>Modéré - &gt; 10 minutes et &lt;= 20 minutes</t>
  </si>
  <si>
    <t>Moyen - &gt; 20 minutes et &lt;= 30 minutes</t>
  </si>
  <si>
    <t>Elevé - &gt; 30 minutes</t>
  </si>
  <si>
    <t>cellule liée</t>
  </si>
  <si>
    <t>A REMPLIR</t>
  </si>
  <si>
    <t>DPS de moyenne envergure</t>
  </si>
  <si>
    <t>E1 =</t>
  </si>
  <si>
    <t>I =</t>
  </si>
  <si>
    <t>P =</t>
  </si>
  <si>
    <t>RIS =</t>
  </si>
  <si>
    <t xml:space="preserve">Nb d'intervenant secouriste      </t>
  </si>
  <si>
    <t>A la diligence de l'autorité de police compétente</t>
  </si>
  <si>
    <t>Point d'alerte et de premiers secours</t>
  </si>
  <si>
    <t>DPS de petite envergure</t>
  </si>
  <si>
    <t>DPS de grande envergure</t>
  </si>
  <si>
    <t>type</t>
  </si>
  <si>
    <t>min</t>
  </si>
  <si>
    <t>max</t>
  </si>
  <si>
    <t>Comportement prévisible du public</t>
  </si>
  <si>
    <t>Caractéristiques de l’environnement et de l’accessibilité du site</t>
  </si>
  <si>
    <t>Délai d’intervention des secours public</t>
  </si>
  <si>
    <t>INDICE TOTAL DE RISQUE : P2 + E1 + E2</t>
  </si>
  <si>
    <t xml:space="preserve">RATIO D’INTERVENANTS SECOURISTE = I x (P / 1000)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</si>
</sst>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17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/>
      <right style="thick">
        <color indexed="1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0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3" fillId="35" borderId="0" xfId="0" applyFont="1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horizontal="center"/>
    </xf>
    <xf numFmtId="0" fontId="6" fillId="35" borderId="0" xfId="0" applyFont="1" applyFill="1" applyAlignment="1">
      <alignment horizontal="right"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wrapText="1"/>
    </xf>
    <xf numFmtId="0" fontId="10" fillId="34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4</xdr:col>
      <xdr:colOff>238125</xdr:colOff>
      <xdr:row>9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9067800" y="19050"/>
          <a:ext cx="0" cy="1685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47625</xdr:rowOff>
    </xdr:from>
    <xdr:to>
      <xdr:col>9</xdr:col>
      <xdr:colOff>514350</xdr:colOff>
      <xdr:row>17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47625"/>
          <a:ext cx="49530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18</xdr:row>
      <xdr:rowOff>9525</xdr:rowOff>
    </xdr:from>
    <xdr:to>
      <xdr:col>9</xdr:col>
      <xdr:colOff>581025</xdr:colOff>
      <xdr:row>38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2924175"/>
          <a:ext cx="49720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39</xdr:row>
      <xdr:rowOff>0</xdr:rowOff>
    </xdr:from>
    <xdr:to>
      <xdr:col>9</xdr:col>
      <xdr:colOff>352425</xdr:colOff>
      <xdr:row>48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6315075"/>
          <a:ext cx="4733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51</xdr:row>
      <xdr:rowOff>104775</xdr:rowOff>
    </xdr:from>
    <xdr:to>
      <xdr:col>10</xdr:col>
      <xdr:colOff>381000</xdr:colOff>
      <xdr:row>63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8362950"/>
          <a:ext cx="54864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zoomScalePageLayoutView="0" workbookViewId="0" topLeftCell="A1">
      <selection activeCell="C18" sqref="C18"/>
    </sheetView>
  </sheetViews>
  <sheetFormatPr defaultColWidth="11.421875" defaultRowHeight="12.75"/>
  <cols>
    <col min="1" max="1" width="49.28125" style="9" customWidth="1"/>
    <col min="2" max="2" width="6.00390625" style="10" customWidth="1"/>
    <col min="3" max="3" width="77.7109375" style="9" customWidth="1"/>
    <col min="4" max="4" width="3.00390625" style="9" customWidth="1"/>
    <col min="5" max="5" width="4.57421875" style="9" hidden="1" customWidth="1"/>
    <col min="6" max="6" width="0.13671875" style="9" hidden="1" customWidth="1"/>
    <col min="7" max="16" width="11.421875" style="9" hidden="1" customWidth="1"/>
    <col min="17" max="17" width="1.421875" style="9" customWidth="1"/>
    <col min="18" max="20" width="11.421875" style="9" hidden="1" customWidth="1"/>
    <col min="21" max="16384" width="11.421875" style="9" customWidth="1"/>
  </cols>
  <sheetData>
    <row r="1" spans="1:3" ht="23.25">
      <c r="A1" s="14" t="s">
        <v>0</v>
      </c>
      <c r="B1" s="15" t="s">
        <v>1</v>
      </c>
      <c r="C1" s="5">
        <v>10</v>
      </c>
    </row>
    <row r="2" ht="7.5" customHeight="1">
      <c r="C2" s="13"/>
    </row>
    <row r="3" ht="12.75" customHeight="1" hidden="1">
      <c r="C3"/>
    </row>
    <row r="4" spans="1:6" ht="29.25" customHeight="1">
      <c r="A4" s="21" t="s">
        <v>34</v>
      </c>
      <c r="B4" s="16" t="s">
        <v>2</v>
      </c>
      <c r="C4"/>
      <c r="F4" s="9" t="s">
        <v>20</v>
      </c>
    </row>
    <row r="5" spans="1:2" ht="4.5" customHeight="1">
      <c r="A5" s="21"/>
      <c r="B5" s="11"/>
    </row>
    <row r="6" spans="1:3" ht="29.25" customHeight="1">
      <c r="A6" s="21" t="s">
        <v>35</v>
      </c>
      <c r="B6" s="16" t="s">
        <v>22</v>
      </c>
      <c r="C6"/>
    </row>
    <row r="7" ht="5.25" customHeight="1">
      <c r="B7" s="12"/>
    </row>
    <row r="8" spans="1:3" ht="29.25" customHeight="1">
      <c r="A8" s="20" t="s">
        <v>36</v>
      </c>
      <c r="B8" s="16" t="s">
        <v>3</v>
      </c>
      <c r="C8"/>
    </row>
    <row r="9" ht="6" customHeight="1"/>
    <row r="10" ht="4.5" customHeight="1"/>
    <row r="11" spans="2:3" ht="12.75">
      <c r="B11" s="15" t="s">
        <v>2</v>
      </c>
      <c r="C11" s="6">
        <f>VLOOKUP(Feuil2!C9,Feuil2!B2:C6,2,FALSE)</f>
        <v>0.35</v>
      </c>
    </row>
    <row r="12" spans="2:3" ht="12.75">
      <c r="B12" s="15" t="s">
        <v>22</v>
      </c>
      <c r="C12" s="6">
        <f>VLOOKUP(Feuil2!C27,Feuil2!B21:C24,2,FALSE)</f>
        <v>0.35</v>
      </c>
    </row>
    <row r="13" spans="2:3" ht="12.75">
      <c r="B13" s="15" t="s">
        <v>3</v>
      </c>
      <c r="C13" s="6">
        <f>VLOOKUP(Feuil2!C49,Feuil2!B42:C45,2,FALSE)</f>
        <v>0.35</v>
      </c>
    </row>
    <row r="14" spans="1:3" ht="15.75">
      <c r="A14" s="9" t="s">
        <v>37</v>
      </c>
      <c r="B14" s="15" t="s">
        <v>23</v>
      </c>
      <c r="C14" s="7">
        <f>C11+C12+C13</f>
        <v>1.0499999999999998</v>
      </c>
    </row>
    <row r="15" ht="6" customHeight="1"/>
    <row r="16" ht="4.5" customHeight="1"/>
    <row r="17" spans="2:3" ht="12.75">
      <c r="B17" s="15" t="s">
        <v>24</v>
      </c>
      <c r="C17" s="6">
        <f>IF(C1&gt;=100000,(100000+((C1-100000)/2)),C1)</f>
        <v>10</v>
      </c>
    </row>
    <row r="18" spans="1:3" ht="15.75">
      <c r="A18" s="9" t="s">
        <v>38</v>
      </c>
      <c r="B18" s="15" t="s">
        <v>25</v>
      </c>
      <c r="C18" s="7">
        <f>C14*(C17/1000)</f>
        <v>0.010499999999999999</v>
      </c>
    </row>
    <row r="19" ht="4.5" customHeight="1" thickBot="1"/>
    <row r="20" spans="1:3" ht="29.25" customHeight="1" thickBot="1" thickTop="1">
      <c r="A20" s="17" t="s">
        <v>26</v>
      </c>
      <c r="B20" s="18"/>
      <c r="C20" s="22">
        <f>EVEN(C18)</f>
        <v>2</v>
      </c>
    </row>
    <row r="21" ht="5.25" customHeight="1" thickBot="1" thickTop="1"/>
    <row r="22" ht="37.5" customHeight="1" thickBot="1" thickTop="1">
      <c r="C22" s="8" t="str">
        <f>IF(Feuil1!C18&lt;=Feuil2!C53,Feuil2!A53,IF(Feuil1!C18&lt;=Feuil2!C54,Feuil2!A54,IF(Feuil1!C18&lt;=Feuil2!C55,Feuil2!A55,IF(Feuil1!C18&lt;=Feuil2!C56,Feuil2!A56,Feuil2!A57))))</f>
        <v>A la diligence de l'autorité de police compétente</v>
      </c>
    </row>
    <row r="23" ht="13.5" thickTop="1"/>
  </sheetData>
  <sheetProtection sheet="1" formatCells="0" formatColumns="0" formatRows="0" insertColumns="0" insertRows="0" autoFilter="0" pivotTables="0"/>
  <printOptions/>
  <pageMargins left="0.3937007874015748" right="0.3937007874015748" top="0.6692913385826772" bottom="0.5905511811023623" header="0.3937007874015748" footer="0.5118110236220472"/>
  <pageSetup fitToHeight="1" fitToWidth="1" horizontalDpi="600" verticalDpi="600" orientation="landscape" paperSize="9" r:id="rId3"/>
  <headerFooter alignWithMargins="0">
    <oddHeader>&amp;C&amp;"Arial,Gras"&amp;11SNSM Lorient</oddHeader>
    <oddFooter xml:space="preserve">&amp;L&amp;"Arial,Gras"&amp;UDate et signature SNSM :&amp;R&amp;"Arial,Gras"&amp;UDate et signature :    &amp;"Arial,Normal"&amp;U 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7"/>
  <sheetViews>
    <sheetView zoomScale="85" zoomScaleNormal="85" zoomScalePageLayoutView="0" workbookViewId="0" topLeftCell="A31">
      <selection activeCell="C53" sqref="C53"/>
    </sheetView>
  </sheetViews>
  <sheetFormatPr defaultColWidth="11.421875" defaultRowHeight="12.75"/>
  <cols>
    <col min="1" max="1" width="94.00390625" style="0" customWidth="1"/>
    <col min="2" max="2" width="9.28125" style="0" customWidth="1"/>
  </cols>
  <sheetData>
    <row r="2" spans="1:3" ht="12.75">
      <c r="A2" s="4" t="s">
        <v>4</v>
      </c>
      <c r="B2" s="2"/>
      <c r="C2" s="2"/>
    </row>
    <row r="3" spans="1:3" ht="12.75">
      <c r="A3" s="1" t="s">
        <v>7</v>
      </c>
      <c r="B3" s="1">
        <v>1</v>
      </c>
      <c r="C3" s="1">
        <v>0.25</v>
      </c>
    </row>
    <row r="4" spans="1:3" ht="12.75">
      <c r="A4" s="1" t="s">
        <v>8</v>
      </c>
      <c r="B4" s="1">
        <v>2</v>
      </c>
      <c r="C4" s="1">
        <v>0.3</v>
      </c>
    </row>
    <row r="5" spans="1:3" ht="12.75">
      <c r="A5" s="1" t="s">
        <v>9</v>
      </c>
      <c r="B5" s="1">
        <v>3</v>
      </c>
      <c r="C5" s="1">
        <v>0.35</v>
      </c>
    </row>
    <row r="6" spans="1:3" ht="12.75">
      <c r="A6" s="1" t="s">
        <v>10</v>
      </c>
      <c r="B6" s="1">
        <v>4</v>
      </c>
      <c r="C6" s="1">
        <v>0.4</v>
      </c>
    </row>
    <row r="7" s="3" customFormat="1" ht="12.75"/>
    <row r="8" s="3" customFormat="1" ht="12.75"/>
    <row r="9" spans="2:3" s="3" customFormat="1" ht="12.75">
      <c r="B9" s="3" t="s">
        <v>19</v>
      </c>
      <c r="C9" s="1">
        <v>3</v>
      </c>
    </row>
    <row r="10" s="3" customFormat="1" ht="12.75"/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pans="1:3" ht="12.75">
      <c r="A20" s="4" t="s">
        <v>5</v>
      </c>
      <c r="B20" s="2"/>
      <c r="C20" s="2"/>
    </row>
    <row r="21" spans="1:3" ht="12.75">
      <c r="A21" s="1" t="s">
        <v>11</v>
      </c>
      <c r="B21" s="1">
        <v>1</v>
      </c>
      <c r="C21" s="1">
        <v>0.25</v>
      </c>
    </row>
    <row r="22" spans="1:3" ht="12.75">
      <c r="A22" s="1" t="s">
        <v>12</v>
      </c>
      <c r="B22" s="1">
        <v>2</v>
      </c>
      <c r="C22" s="1">
        <v>0.3</v>
      </c>
    </row>
    <row r="23" spans="1:3" ht="12.75">
      <c r="A23" s="1" t="s">
        <v>13</v>
      </c>
      <c r="B23" s="1">
        <v>3</v>
      </c>
      <c r="C23" s="1">
        <v>0.35</v>
      </c>
    </row>
    <row r="24" spans="1:3" ht="12.75">
      <c r="A24" s="1" t="s">
        <v>14</v>
      </c>
      <c r="B24" s="1">
        <v>4</v>
      </c>
      <c r="C24" s="1">
        <v>0.4</v>
      </c>
    </row>
    <row r="25" ht="12.75">
      <c r="A25" s="3"/>
    </row>
    <row r="26" ht="12.75">
      <c r="A26" s="3"/>
    </row>
    <row r="27" spans="1:3" ht="12.75">
      <c r="A27" s="3"/>
      <c r="B27" s="3" t="s">
        <v>19</v>
      </c>
      <c r="C27" s="1">
        <v>3</v>
      </c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spans="1:3" ht="12.75">
      <c r="A41" s="4" t="s">
        <v>6</v>
      </c>
      <c r="B41" s="2"/>
      <c r="C41" s="2"/>
    </row>
    <row r="42" spans="1:3" ht="12.75">
      <c r="A42" s="1" t="s">
        <v>15</v>
      </c>
      <c r="B42" s="1">
        <v>1</v>
      </c>
      <c r="C42" s="1">
        <v>0.25</v>
      </c>
    </row>
    <row r="43" spans="1:3" ht="12.75">
      <c r="A43" s="1" t="s">
        <v>16</v>
      </c>
      <c r="B43" s="1">
        <v>2</v>
      </c>
      <c r="C43" s="1">
        <v>0.3</v>
      </c>
    </row>
    <row r="44" spans="1:3" ht="12.75">
      <c r="A44" s="1" t="s">
        <v>17</v>
      </c>
      <c r="B44" s="1">
        <v>3</v>
      </c>
      <c r="C44" s="1">
        <v>0.35</v>
      </c>
    </row>
    <row r="45" spans="1:3" ht="12.75">
      <c r="A45" s="1" t="s">
        <v>18</v>
      </c>
      <c r="B45" s="1">
        <v>4</v>
      </c>
      <c r="C45" s="1">
        <v>0.4</v>
      </c>
    </row>
    <row r="49" spans="2:3" ht="12.75">
      <c r="B49" s="3" t="s">
        <v>19</v>
      </c>
      <c r="C49" s="1">
        <v>3</v>
      </c>
    </row>
    <row r="52" spans="1:3" ht="12.75">
      <c r="A52" s="19" t="s">
        <v>31</v>
      </c>
      <c r="B52" s="19" t="s">
        <v>32</v>
      </c>
      <c r="C52" s="19" t="s">
        <v>33</v>
      </c>
    </row>
    <row r="53" spans="1:3" ht="12.75">
      <c r="A53" s="19" t="s">
        <v>27</v>
      </c>
      <c r="B53">
        <v>0</v>
      </c>
      <c r="C53">
        <v>0.25</v>
      </c>
    </row>
    <row r="54" spans="1:3" ht="12.75">
      <c r="A54" s="19" t="s">
        <v>28</v>
      </c>
      <c r="B54">
        <v>0.25</v>
      </c>
      <c r="C54">
        <v>1.125</v>
      </c>
    </row>
    <row r="55" spans="1:3" ht="12.75">
      <c r="A55" s="19" t="s">
        <v>29</v>
      </c>
      <c r="B55">
        <v>1.125</v>
      </c>
      <c r="C55">
        <v>12</v>
      </c>
    </row>
    <row r="56" spans="1:3" ht="12.75">
      <c r="A56" s="19" t="s">
        <v>21</v>
      </c>
      <c r="B56">
        <v>12</v>
      </c>
      <c r="C56">
        <v>36</v>
      </c>
    </row>
    <row r="57" spans="1:2" ht="12.75">
      <c r="A57" s="19" t="s">
        <v>30</v>
      </c>
      <c r="B57">
        <v>36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Latecoere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thomasa</dc:creator>
  <cp:keywords/>
  <dc:description/>
  <cp:lastModifiedBy>Solange GUERIN</cp:lastModifiedBy>
  <cp:lastPrinted>2008-05-09T08:31:15Z</cp:lastPrinted>
  <dcterms:created xsi:type="dcterms:W3CDTF">2007-01-15T09:02:58Z</dcterms:created>
  <dcterms:modified xsi:type="dcterms:W3CDTF">2017-12-07T14:43:15Z</dcterms:modified>
  <cp:category/>
  <cp:version/>
  <cp:contentType/>
  <cp:contentStatus/>
</cp:coreProperties>
</file>